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niri-my.sharepoint.com/personal/vanja_lezaja_uniri_hr/Documents/Radna površina/"/>
    </mc:Choice>
  </mc:AlternateContent>
  <xr:revisionPtr revIDLastSave="21" documentId="8_{3F03B854-C0B3-4047-A445-75CBD503F52F}" xr6:coauthVersionLast="47" xr6:coauthVersionMax="47" xr10:uidLastSave="{CD862FC6-6ADC-4476-A67E-77717081F64A}"/>
  <bookViews>
    <workbookView xWindow="-120" yWindow="-120" windowWidth="29040" windowHeight="15840" xr2:uid="{00000000-000D-0000-FFFF-FFFF00000000}"/>
  </bookViews>
  <sheets>
    <sheet name="FAKULTET ZDRAVSTVENIH STUDIJ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1" i="7" l="1"/>
  <c r="D12" i="7"/>
  <c r="D78" i="7"/>
  <c r="D57" i="7"/>
  <c r="D56" i="7" s="1"/>
  <c r="D35" i="7"/>
  <c r="D42" i="7"/>
  <c r="D36" i="7"/>
  <c r="D15" i="7"/>
  <c r="D14" i="7" s="1"/>
  <c r="D21" i="7"/>
  <c r="C34" i="7" l="1"/>
  <c r="E13" i="7"/>
  <c r="F13" i="7"/>
  <c r="G13" i="7"/>
  <c r="H13" i="7"/>
  <c r="C13" i="7"/>
  <c r="F34" i="7" l="1"/>
  <c r="F12" i="7" s="1"/>
  <c r="G34" i="7"/>
  <c r="G12" i="7" s="1"/>
  <c r="E34" i="7"/>
  <c r="E12" i="7" s="1"/>
  <c r="C12" i="7" l="1"/>
  <c r="D53" i="7"/>
  <c r="E53" i="7"/>
  <c r="F53" i="7"/>
  <c r="G53" i="7"/>
  <c r="E46" i="7"/>
  <c r="F46" i="7"/>
  <c r="G46" i="7"/>
  <c r="D46" i="7"/>
  <c r="C70" i="7"/>
  <c r="C36" i="7"/>
  <c r="C57" i="7"/>
  <c r="C46" i="7"/>
  <c r="C53" i="7"/>
  <c r="C21" i="7"/>
  <c r="C15" i="7"/>
  <c r="F42" i="7"/>
  <c r="G42" i="7"/>
  <c r="E42" i="7"/>
  <c r="F36" i="7"/>
  <c r="G36" i="7"/>
  <c r="E36" i="7"/>
  <c r="F21" i="7"/>
  <c r="G21" i="7"/>
  <c r="E21" i="7"/>
  <c r="F15" i="7"/>
  <c r="G15" i="7"/>
  <c r="E15" i="7"/>
  <c r="D45" i="7" l="1"/>
  <c r="D34" i="7" s="1"/>
  <c r="D13" i="7" l="1"/>
</calcChain>
</file>

<file path=xl/sharedStrings.xml><?xml version="1.0" encoding="utf-8"?>
<sst xmlns="http://schemas.openxmlformats.org/spreadsheetml/2006/main" count="161" uniqueCount="51">
  <si>
    <t>Opći prihodi i primici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</si>
  <si>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</si>
  <si>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</si>
  <si>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</si>
  <si>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</si>
  <si>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</si>
  <si>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</si>
  <si>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</si>
  <si>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</si>
  <si>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</si>
  <si>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</si>
  <si>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</si>
  <si>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</si>
  <si>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</si>
  <si>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</si>
  <si>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</si>
  <si>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</si>
  <si>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</si>
  <si>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</si>
  <si>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</si>
  <si>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</si>
  <si>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</si>
  <si>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</si>
  <si>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</si>
  <si>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</si>
  <si>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</si>
  <si>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</si>
  <si>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</si>
  <si>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</si>
  <si>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</si>
  <si>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</si>
  <si>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</si>
  <si>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52</t>
  </si>
  <si>
    <t>Rashodi za nabavu neproizvedene dugotrajne imovine</t>
  </si>
  <si>
    <t>3705</t>
  </si>
  <si>
    <t>VISOKO OBRAZOVANJE</t>
  </si>
  <si>
    <t>61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</si>
  <si>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</si>
  <si>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</si>
  <si>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</si>
  <si>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</si>
  <si>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</si>
  <si>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</si>
  <si>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</si>
  <si>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PROGRAMSKO I OSTALO FINANCIRANJE SVEUČILIŠTA U DUBROVNIKU  – IZ EVIDENCIJSKIH PRIHODA</t>
  </si>
  <si>
    <t>Fakultet zdravstvenih studija</t>
  </si>
  <si>
    <t>Mehanizam za oporavak i otpornost – bespovratna sredstva – raspoloživ predujam ili unaprijed naplaćen prihod</t>
  </si>
  <si>
    <t>A679136</t>
  </si>
  <si>
    <t>A679134</t>
  </si>
  <si>
    <t>A679135</t>
  </si>
  <si>
    <t>RAZVOJ SUSTAVA ZA FINANCIRANJE PROGRAMSKIH SPORAZUMA UA FINANCIRANJE SVEUČILIŠTA I ZNANSTVENIH PROJEKATA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</si>
</sst>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n"/>
    <numFmt numFmtId="165" formatCode="#,##0.00\ _k_n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/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45">
    <xf numFmtId="0" fontId="0" fillId="0" borderId="0" xfId="0"/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3" fontId="12" fillId="0" borderId="7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4" xfId="49" quotePrefix="1" applyFill="1" applyAlignment="1">
      <alignment horizontal="center" vertical="center"/>
    </xf>
    <xf numFmtId="3" fontId="14" fillId="0" borderId="4" xfId="50" applyNumberFormat="1" applyFont="1" applyFill="1">
      <alignment horizontal="right" vertical="center"/>
    </xf>
    <xf numFmtId="0" fontId="14" fillId="0" borderId="4" xfId="49" quotePrefix="1" applyFont="1" applyFill="1" applyAlignment="1">
      <alignment horizontal="left" vertical="center" indent="9"/>
    </xf>
    <xf numFmtId="0" fontId="14" fillId="0" borderId="4" xfId="49" quotePrefix="1" applyFont="1" applyFill="1">
      <alignment horizontal="left" vertical="center" indent="1"/>
    </xf>
    <xf numFmtId="0" fontId="14" fillId="0" borderId="4" xfId="49" quotePrefix="1" applyFont="1" applyFill="1" applyAlignment="1">
      <alignment horizontal="left" vertical="center" indent="7"/>
    </xf>
    <xf numFmtId="0" fontId="14" fillId="27" borderId="4" xfId="49" quotePrefix="1" applyFont="1" applyFill="1" applyAlignment="1">
      <alignment horizontal="left" vertical="center" indent="7"/>
    </xf>
    <xf numFmtId="0" fontId="14" fillId="27" borderId="4" xfId="49" quotePrefix="1" applyFont="1" applyFill="1">
      <alignment horizontal="left" vertical="center" indent="1"/>
    </xf>
    <xf numFmtId="3" fontId="14" fillId="27" borderId="4" xfId="50" applyNumberFormat="1" applyFont="1" applyFill="1">
      <alignment horizontal="right" vertical="center"/>
    </xf>
    <xf numFmtId="0" fontId="12" fillId="0" borderId="8" xfId="49" quotePrefix="1" applyFill="1" applyBorder="1">
      <alignment horizontal="left" vertical="center" indent="1"/>
    </xf>
    <xf numFmtId="0" fontId="12" fillId="0" borderId="10" xfId="49" quotePrefix="1" applyFill="1" applyBorder="1">
      <alignment horizontal="left" vertical="center" indent="1"/>
    </xf>
    <xf numFmtId="0" fontId="14" fillId="0" borderId="10" xfId="49" quotePrefix="1" applyFont="1" applyFill="1" applyBorder="1">
      <alignment horizontal="left" vertical="center" indent="1"/>
    </xf>
    <xf numFmtId="3" fontId="12" fillId="0" borderId="11" xfId="50" applyNumberFormat="1" applyFill="1" applyBorder="1">
      <alignment horizontal="right" vertical="center"/>
    </xf>
    <xf numFmtId="3" fontId="14" fillId="0" borderId="11" xfId="50" applyNumberFormat="1" applyFont="1" applyFill="1" applyBorder="1">
      <alignment horizontal="right" vertical="center"/>
    </xf>
    <xf numFmtId="3" fontId="12" fillId="0" borderId="12" xfId="50" applyNumberFormat="1" applyFill="1" applyBorder="1">
      <alignment horizontal="right" vertical="center"/>
    </xf>
    <xf numFmtId="3" fontId="12" fillId="0" borderId="3" xfId="50" applyNumberFormat="1" applyFill="1" applyBorder="1">
      <alignment horizontal="right" vertical="center"/>
    </xf>
    <xf numFmtId="3" fontId="14" fillId="0" borderId="3" xfId="50" applyNumberFormat="1" applyFont="1" applyFill="1" applyBorder="1">
      <alignment horizontal="right" vertical="center"/>
    </xf>
    <xf numFmtId="0" fontId="0" fillId="0" borderId="3" xfId="0" applyFill="1" applyBorder="1"/>
    <xf numFmtId="3" fontId="15" fillId="0" borderId="3" xfId="50" applyNumberFormat="1" applyFont="1" applyFill="1" applyBorder="1">
      <alignment horizontal="right" vertical="center"/>
    </xf>
    <xf numFmtId="3" fontId="16" fillId="0" borderId="3" xfId="0" applyNumberFormat="1" applyFont="1" applyFill="1" applyBorder="1"/>
    <xf numFmtId="164" fontId="16" fillId="0" borderId="3" xfId="0" applyNumberFormat="1" applyFont="1" applyFill="1" applyBorder="1" applyAlignment="1">
      <alignment horizontal="right"/>
    </xf>
    <xf numFmtId="3" fontId="12" fillId="0" borderId="13" xfId="50" applyNumberFormat="1" applyFill="1" applyBorder="1">
      <alignment horizontal="right" vertical="center"/>
    </xf>
    <xf numFmtId="0" fontId="13" fillId="27" borderId="3" xfId="0" quotePrefix="1" applyFont="1" applyFill="1" applyBorder="1" applyAlignment="1">
      <alignment horizontal="center" vertical="center" wrapText="1"/>
    </xf>
    <xf numFmtId="0" fontId="13" fillId="27" borderId="3" xfId="0" applyNumberFormat="1" applyFont="1" applyFill="1" applyBorder="1" applyAlignment="1" applyProtection="1">
      <alignment horizontal="center" vertical="center" wrapText="1"/>
    </xf>
    <xf numFmtId="0" fontId="1" fillId="28" borderId="6" xfId="6" quotePrefix="1" applyFont="1" applyFill="1" applyBorder="1" applyAlignment="1">
      <alignment horizontal="left" vertical="center" indent="4"/>
    </xf>
    <xf numFmtId="0" fontId="1" fillId="28" borderId="9" xfId="6" quotePrefix="1" applyFont="1" applyFill="1" applyBorder="1" applyAlignment="1">
      <alignment horizontal="left" vertical="center" indent="1"/>
    </xf>
    <xf numFmtId="3" fontId="14" fillId="28" borderId="3" xfId="50" applyNumberFormat="1" applyFont="1" applyFill="1" applyBorder="1">
      <alignment horizontal="right" vertical="center"/>
    </xf>
    <xf numFmtId="0" fontId="14" fillId="29" borderId="4" xfId="49" quotePrefix="1" applyFont="1" applyFill="1" applyAlignment="1">
      <alignment horizontal="left" vertical="center" indent="5"/>
    </xf>
    <xf numFmtId="0" fontId="14" fillId="29" borderId="10" xfId="49" quotePrefix="1" applyFont="1" applyFill="1" applyBorder="1">
      <alignment horizontal="left" vertical="center" indent="1"/>
    </xf>
    <xf numFmtId="3" fontId="12" fillId="29" borderId="3" xfId="50" applyNumberFormat="1" applyFill="1" applyBorder="1">
      <alignment horizontal="right" vertical="center"/>
    </xf>
    <xf numFmtId="0" fontId="14" fillId="29" borderId="4" xfId="49" quotePrefix="1" applyFont="1" applyFill="1">
      <alignment horizontal="left" vertical="center" indent="1"/>
    </xf>
    <xf numFmtId="3" fontId="14" fillId="29" borderId="4" xfId="50" applyNumberFormat="1" applyFont="1" applyFill="1">
      <alignment horizontal="right" vertical="center"/>
    </xf>
    <xf numFmtId="0" fontId="0" fillId="29" borderId="3" xfId="0" applyFill="1" applyBorder="1"/>
    <xf numFmtId="0" fontId="17" fillId="29" borderId="3" xfId="0" applyFont="1" applyFill="1" applyBorder="1"/>
    <xf numFmtId="165" fontId="17" fillId="29" borderId="3" xfId="0" applyNumberFormat="1" applyFont="1" applyFill="1" applyBorder="1"/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92" sqref="G92"/>
    </sheetView>
  </sheetViews>
  <sheetFormatPr defaultColWidth="9.140625" defaultRowHeight="15" x14ac:dyDescent="0.25"/>
  <cols>
    <col min="1" max="1" width="17.28515625" style="4" customWidth="1"/>
    <col min="2" max="2" width="51.42578125" style="4" customWidth="1"/>
    <col min="3" max="7" width="13.28515625" style="4" customWidth="1"/>
    <col min="8" max="16384" width="9.140625" style="4"/>
  </cols>
  <sheetData>
    <row r="2" spans="1:8" ht="38.25" x14ac:dyDescent="0.25">
      <c r="A2" s="32">
        <v>48023</v>
      </c>
      <c r="B2" s="32" t="s">
        <v>45</v>
      </c>
      <c r="C2" s="32" t="s">
        <v>40</v>
      </c>
      <c r="D2" s="32" t="s">
        <v>41</v>
      </c>
      <c r="E2" s="33" t="s">
        <v>42</v>
      </c>
      <c r="F2" s="33" t="s">
        <v>38</v>
      </c>
      <c r="G2" s="33" t="s">
        <v>43</v>
      </c>
    </row>
    <row r="3" spans="1:8" x14ac:dyDescent="0.25">
      <c r="A3" s="2">
        <v>11</v>
      </c>
      <c r="B3" s="1" t="s">
        <v>0</v>
      </c>
      <c r="C3" s="12">
        <v>2433741</v>
      </c>
      <c r="D3" s="12">
        <v>2774611</v>
      </c>
      <c r="E3" s="12">
        <v>2948141</v>
      </c>
      <c r="F3" s="12">
        <v>2996247</v>
      </c>
      <c r="G3" s="12">
        <v>3112315</v>
      </c>
    </row>
    <row r="4" spans="1:8" x14ac:dyDescent="0.25">
      <c r="A4" s="2">
        <v>31</v>
      </c>
      <c r="B4" s="1" t="s">
        <v>9</v>
      </c>
      <c r="C4" s="3">
        <v>81848</v>
      </c>
      <c r="D4" s="3">
        <v>20250</v>
      </c>
      <c r="E4" s="3">
        <v>20000</v>
      </c>
      <c r="F4" s="3">
        <v>20000</v>
      </c>
      <c r="G4" s="3">
        <v>20000</v>
      </c>
    </row>
    <row r="5" spans="1:8" x14ac:dyDescent="0.25">
      <c r="A5" s="2">
        <v>43</v>
      </c>
      <c r="B5" s="1" t="s">
        <v>3</v>
      </c>
      <c r="C5" s="3">
        <v>603779</v>
      </c>
      <c r="D5" s="3">
        <v>620000</v>
      </c>
      <c r="E5" s="3">
        <v>630000</v>
      </c>
      <c r="F5" s="3">
        <v>640000</v>
      </c>
      <c r="G5" s="3">
        <v>650000</v>
      </c>
    </row>
    <row r="6" spans="1:8" x14ac:dyDescent="0.25">
      <c r="A6" s="2">
        <v>51</v>
      </c>
      <c r="B6" s="1" t="s">
        <v>5</v>
      </c>
      <c r="C6" s="3">
        <v>158306</v>
      </c>
      <c r="D6" s="3">
        <v>83500</v>
      </c>
      <c r="E6" s="3">
        <v>40400</v>
      </c>
      <c r="F6" s="3">
        <v>30428</v>
      </c>
      <c r="G6" s="3">
        <v>0</v>
      </c>
    </row>
    <row r="7" spans="1:8" x14ac:dyDescent="0.25">
      <c r="A7" s="2">
        <v>52</v>
      </c>
      <c r="B7" s="1" t="s">
        <v>6</v>
      </c>
      <c r="C7" s="3">
        <v>96332</v>
      </c>
      <c r="D7" s="3">
        <v>49205</v>
      </c>
      <c r="E7" s="3"/>
      <c r="F7" s="3"/>
      <c r="G7" s="3"/>
    </row>
    <row r="8" spans="1:8" x14ac:dyDescent="0.25">
      <c r="A8" s="2">
        <v>61</v>
      </c>
      <c r="B8" s="1" t="s">
        <v>7</v>
      </c>
      <c r="C8" s="3">
        <v>23632</v>
      </c>
      <c r="D8" s="3">
        <v>2500</v>
      </c>
      <c r="E8" s="3">
        <v>8980</v>
      </c>
      <c r="F8" s="3"/>
      <c r="G8" s="3"/>
    </row>
    <row r="9" spans="1:8" x14ac:dyDescent="0.25">
      <c r="A9" s="2">
        <v>581</v>
      </c>
      <c r="B9" s="1" t="s">
        <v>10</v>
      </c>
      <c r="C9" s="3">
        <v>32856</v>
      </c>
      <c r="D9" s="3">
        <v>73603</v>
      </c>
      <c r="E9" s="3">
        <v>379978</v>
      </c>
      <c r="F9" s="3">
        <v>64447</v>
      </c>
      <c r="G9" s="3">
        <v>41789</v>
      </c>
    </row>
    <row r="10" spans="1:8" x14ac:dyDescent="0.25">
      <c r="A10" s="7">
        <v>5761</v>
      </c>
      <c r="B10" s="8" t="s">
        <v>12</v>
      </c>
      <c r="C10" s="24"/>
      <c r="D10" s="9"/>
      <c r="E10" s="9"/>
      <c r="F10" s="9"/>
      <c r="G10" s="9"/>
    </row>
    <row r="11" spans="1:8" x14ac:dyDescent="0.25">
      <c r="A11" s="10">
        <v>563</v>
      </c>
      <c r="B11" s="19" t="s">
        <v>11</v>
      </c>
      <c r="C11" s="25"/>
      <c r="D11" s="25"/>
      <c r="E11" s="25"/>
      <c r="F11" s="25"/>
      <c r="G11" s="25"/>
    </row>
    <row r="12" spans="1:8" x14ac:dyDescent="0.25">
      <c r="A12" s="34" t="s">
        <v>34</v>
      </c>
      <c r="B12" s="35" t="s">
        <v>35</v>
      </c>
      <c r="C12" s="36">
        <f>C13+C34+C92</f>
        <v>3430494</v>
      </c>
      <c r="D12" s="36">
        <f>D13+D34+D91</f>
        <v>3711716</v>
      </c>
      <c r="E12" s="36">
        <f>E13+E34+E92</f>
        <v>4006057.7800000003</v>
      </c>
      <c r="F12" s="36">
        <f>F13+F34+F92</f>
        <v>3875705.1599999997</v>
      </c>
      <c r="G12" s="36">
        <f>G13+G34+G92</f>
        <v>3900965.44</v>
      </c>
    </row>
    <row r="13" spans="1:8" x14ac:dyDescent="0.25">
      <c r="A13" s="37" t="s">
        <v>48</v>
      </c>
      <c r="B13" s="38" t="s">
        <v>1</v>
      </c>
      <c r="C13" s="39">
        <f>C14</f>
        <v>2433741</v>
      </c>
      <c r="D13" s="39">
        <f t="shared" ref="D13:H13" si="0">D14</f>
        <v>2774611</v>
      </c>
      <c r="E13" s="39">
        <f t="shared" si="0"/>
        <v>2948140.7800000003</v>
      </c>
      <c r="F13" s="39">
        <f t="shared" si="0"/>
        <v>2996247.1599999997</v>
      </c>
      <c r="G13" s="39">
        <f t="shared" si="0"/>
        <v>3112315.44</v>
      </c>
      <c r="H13" s="25">
        <f t="shared" si="0"/>
        <v>0</v>
      </c>
    </row>
    <row r="14" spans="1:8" x14ac:dyDescent="0.25">
      <c r="A14" s="15" t="s">
        <v>22</v>
      </c>
      <c r="B14" s="21" t="s">
        <v>0</v>
      </c>
      <c r="C14" s="26">
        <v>2433741</v>
      </c>
      <c r="D14" s="23">
        <f>D15+D21</f>
        <v>2774611</v>
      </c>
      <c r="E14" s="12">
        <v>2948140.7800000003</v>
      </c>
      <c r="F14" s="12">
        <v>2996247.1599999997</v>
      </c>
      <c r="G14" s="12">
        <v>3112315.44</v>
      </c>
    </row>
    <row r="15" spans="1:8" x14ac:dyDescent="0.25">
      <c r="A15" s="2">
        <v>3</v>
      </c>
      <c r="B15" s="20" t="s">
        <v>37</v>
      </c>
      <c r="C15" s="28">
        <f>SUM(C16:C17)</f>
        <v>2428924.73</v>
      </c>
      <c r="D15" s="22">
        <f>SUM(D16:D20)</f>
        <v>2734461</v>
      </c>
      <c r="E15" s="3">
        <f>SUM(E16:E20)</f>
        <v>2926491</v>
      </c>
      <c r="F15" s="3">
        <f t="shared" ref="F15:G15" si="1">SUM(F16:F20)</f>
        <v>2970726</v>
      </c>
      <c r="G15" s="3">
        <f t="shared" si="1"/>
        <v>3085165</v>
      </c>
    </row>
    <row r="16" spans="1:8" x14ac:dyDescent="0.25">
      <c r="A16" s="5" t="s">
        <v>8</v>
      </c>
      <c r="B16" s="20" t="s">
        <v>24</v>
      </c>
      <c r="C16" s="29">
        <v>2181715.73</v>
      </c>
      <c r="D16" s="22">
        <v>2406304</v>
      </c>
      <c r="E16" s="3">
        <v>2615973</v>
      </c>
      <c r="F16" s="3">
        <v>2646813</v>
      </c>
      <c r="G16" s="3">
        <v>2744866</v>
      </c>
    </row>
    <row r="17" spans="1:7" x14ac:dyDescent="0.25">
      <c r="A17" s="5" t="s">
        <v>13</v>
      </c>
      <c r="B17" s="20" t="s">
        <v>23</v>
      </c>
      <c r="C17" s="30">
        <v>247209</v>
      </c>
      <c r="D17" s="22">
        <v>327307</v>
      </c>
      <c r="E17" s="3">
        <v>309668</v>
      </c>
      <c r="F17" s="3">
        <v>323013</v>
      </c>
      <c r="G17" s="3">
        <v>339399</v>
      </c>
    </row>
    <row r="18" spans="1:7" x14ac:dyDescent="0.25">
      <c r="A18" s="5" t="s">
        <v>14</v>
      </c>
      <c r="B18" s="20" t="s">
        <v>25</v>
      </c>
      <c r="C18" s="27">
        <v>3976</v>
      </c>
      <c r="D18" s="31">
        <v>50</v>
      </c>
      <c r="E18" s="3">
        <v>50</v>
      </c>
      <c r="F18" s="3">
        <v>100</v>
      </c>
      <c r="G18" s="3">
        <v>100</v>
      </c>
    </row>
    <row r="19" spans="1:7" x14ac:dyDescent="0.25">
      <c r="A19" s="5" t="s">
        <v>15</v>
      </c>
      <c r="B19" s="20" t="s">
        <v>26</v>
      </c>
      <c r="C19" s="25"/>
      <c r="D19" s="22">
        <v>800</v>
      </c>
      <c r="E19" s="3">
        <v>800</v>
      </c>
      <c r="F19" s="3">
        <v>800</v>
      </c>
      <c r="G19" s="3">
        <v>800</v>
      </c>
    </row>
    <row r="20" spans="1:7" x14ac:dyDescent="0.25">
      <c r="A20" s="5" t="s">
        <v>18</v>
      </c>
      <c r="B20" s="20" t="s">
        <v>30</v>
      </c>
      <c r="C20" s="25"/>
      <c r="D20" s="22"/>
      <c r="E20" s="3"/>
      <c r="F20" s="3"/>
      <c r="G20" s="3"/>
    </row>
    <row r="21" spans="1:7" x14ac:dyDescent="0.25">
      <c r="A21" s="2">
        <v>4</v>
      </c>
      <c r="B21" s="1" t="s">
        <v>39</v>
      </c>
      <c r="C21" s="6">
        <f>SUM(C22:C24)</f>
        <v>840</v>
      </c>
      <c r="D21" s="3">
        <f>SUM(D22:D24)</f>
        <v>40150</v>
      </c>
      <c r="E21" s="3">
        <f>SUM(E22:E24)</f>
        <v>21650</v>
      </c>
      <c r="F21" s="3">
        <f t="shared" ref="F21:G21" si="2">SUM(F22:F24)</f>
        <v>25521</v>
      </c>
      <c r="G21" s="3">
        <f t="shared" si="2"/>
        <v>27150</v>
      </c>
    </row>
    <row r="22" spans="1:7" x14ac:dyDescent="0.25">
      <c r="A22" s="5" t="s">
        <v>16</v>
      </c>
      <c r="B22" s="1" t="s">
        <v>33</v>
      </c>
      <c r="C22" s="3"/>
      <c r="D22" s="3">
        <v>1500</v>
      </c>
      <c r="E22" s="3">
        <v>500</v>
      </c>
      <c r="F22" s="3">
        <v>500</v>
      </c>
      <c r="G22" s="3">
        <v>500</v>
      </c>
    </row>
    <row r="23" spans="1:7" x14ac:dyDescent="0.25">
      <c r="A23" s="5" t="s">
        <v>17</v>
      </c>
      <c r="B23" s="1" t="s">
        <v>27</v>
      </c>
      <c r="C23" s="3">
        <v>840</v>
      </c>
      <c r="D23" s="3">
        <v>38650</v>
      </c>
      <c r="E23" s="3">
        <v>21150</v>
      </c>
      <c r="F23" s="3">
        <v>25021</v>
      </c>
      <c r="G23" s="3">
        <v>26650</v>
      </c>
    </row>
    <row r="24" spans="1:7" x14ac:dyDescent="0.25">
      <c r="A24" s="5" t="s">
        <v>19</v>
      </c>
      <c r="B24" s="1" t="s">
        <v>28</v>
      </c>
      <c r="C24" s="3"/>
      <c r="D24" s="3"/>
      <c r="E24" s="3"/>
      <c r="F24" s="3"/>
      <c r="G24" s="3"/>
    </row>
    <row r="25" spans="1:7" x14ac:dyDescent="0.25">
      <c r="A25" s="2">
        <v>3</v>
      </c>
      <c r="B25" s="1" t="s">
        <v>37</v>
      </c>
      <c r="C25" s="3"/>
      <c r="D25" s="3"/>
      <c r="E25" s="3"/>
      <c r="F25" s="3"/>
      <c r="G25" s="3"/>
    </row>
    <row r="26" spans="1:7" x14ac:dyDescent="0.25">
      <c r="A26" s="5" t="s">
        <v>8</v>
      </c>
      <c r="B26" s="1" t="s">
        <v>24</v>
      </c>
      <c r="C26" s="3"/>
      <c r="D26" s="3"/>
      <c r="E26" s="3"/>
      <c r="F26" s="3"/>
      <c r="G26" s="3"/>
    </row>
    <row r="27" spans="1:7" x14ac:dyDescent="0.25">
      <c r="A27" s="5" t="s">
        <v>13</v>
      </c>
      <c r="B27" s="1" t="s">
        <v>23</v>
      </c>
      <c r="C27" s="3"/>
      <c r="D27" s="3"/>
      <c r="E27" s="3">
        <v>120575</v>
      </c>
      <c r="F27" s="3">
        <v>54446</v>
      </c>
      <c r="G27" s="3">
        <v>33788</v>
      </c>
    </row>
    <row r="28" spans="1:7" x14ac:dyDescent="0.25">
      <c r="A28" s="5" t="s">
        <v>14</v>
      </c>
      <c r="B28" s="1" t="s">
        <v>25</v>
      </c>
      <c r="C28" s="3"/>
      <c r="D28" s="3"/>
      <c r="E28" s="3"/>
      <c r="F28" s="3"/>
      <c r="G28" s="3"/>
    </row>
    <row r="29" spans="1:7" x14ac:dyDescent="0.25">
      <c r="A29" s="5" t="s">
        <v>15</v>
      </c>
      <c r="B29" s="1" t="s">
        <v>26</v>
      </c>
      <c r="C29" s="3"/>
      <c r="D29" s="3"/>
      <c r="E29" s="3"/>
      <c r="F29" s="3"/>
      <c r="G29" s="3"/>
    </row>
    <row r="30" spans="1:7" x14ac:dyDescent="0.25">
      <c r="A30" s="5" t="s">
        <v>18</v>
      </c>
      <c r="B30" s="1" t="s">
        <v>30</v>
      </c>
      <c r="C30" s="3"/>
      <c r="D30" s="3"/>
      <c r="E30" s="3"/>
      <c r="F30" s="3"/>
      <c r="G30" s="3"/>
    </row>
    <row r="31" spans="1:7" x14ac:dyDescent="0.25">
      <c r="A31" s="2">
        <v>4</v>
      </c>
      <c r="B31" s="1" t="s">
        <v>39</v>
      </c>
      <c r="C31" s="3"/>
      <c r="D31" s="3"/>
      <c r="E31" s="3"/>
      <c r="F31" s="3"/>
      <c r="G31" s="3"/>
    </row>
    <row r="32" spans="1:7" x14ac:dyDescent="0.25">
      <c r="A32" s="5" t="s">
        <v>16</v>
      </c>
      <c r="B32" s="1" t="s">
        <v>33</v>
      </c>
      <c r="C32" s="3"/>
      <c r="D32" s="3"/>
      <c r="E32" s="3"/>
      <c r="F32" s="3"/>
      <c r="G32" s="3"/>
    </row>
    <row r="33" spans="1:7" x14ac:dyDescent="0.25">
      <c r="A33" s="5" t="s">
        <v>17</v>
      </c>
      <c r="B33" s="1" t="s">
        <v>27</v>
      </c>
      <c r="C33" s="3"/>
      <c r="D33" s="3"/>
      <c r="E33" s="3">
        <v>20000</v>
      </c>
      <c r="F33" s="3">
        <v>10000</v>
      </c>
      <c r="G33" s="3">
        <v>8000</v>
      </c>
    </row>
    <row r="34" spans="1:7" x14ac:dyDescent="0.25">
      <c r="A34" s="37" t="s">
        <v>49</v>
      </c>
      <c r="B34" s="40" t="s">
        <v>44</v>
      </c>
      <c r="C34" s="41">
        <f>C35+C45+C56+C69+C82</f>
        <v>981184</v>
      </c>
      <c r="D34" s="41">
        <f>D35+D45+D56+D69+D82</f>
        <v>869487</v>
      </c>
      <c r="E34" s="41">
        <f>E35+E45+E56+E69+E82+E91</f>
        <v>917342</v>
      </c>
      <c r="F34" s="41">
        <f>F35+F45+F56+F69+F82+F91</f>
        <v>815012</v>
      </c>
      <c r="G34" s="41">
        <f>G35+G45+G56+G69+G82+G91</f>
        <v>746862</v>
      </c>
    </row>
    <row r="35" spans="1:7" x14ac:dyDescent="0.25">
      <c r="A35" s="16" t="s">
        <v>8</v>
      </c>
      <c r="B35" s="17" t="s">
        <v>9</v>
      </c>
      <c r="C35" s="18">
        <v>35782</v>
      </c>
      <c r="D35" s="18">
        <f>SUM(D42+D36)</f>
        <v>33711</v>
      </c>
      <c r="E35" s="18">
        <v>30600</v>
      </c>
      <c r="F35" s="18">
        <v>30600</v>
      </c>
      <c r="G35" s="18">
        <v>30600</v>
      </c>
    </row>
    <row r="36" spans="1:7" x14ac:dyDescent="0.25">
      <c r="A36" s="2">
        <v>3</v>
      </c>
      <c r="B36" s="1" t="s">
        <v>37</v>
      </c>
      <c r="C36" s="3">
        <f>SUM(C37:C41)</f>
        <v>35781</v>
      </c>
      <c r="D36" s="3">
        <f>SUM(D37:D40)</f>
        <v>25861</v>
      </c>
      <c r="E36" s="12">
        <f>SUM(E37:E40)</f>
        <v>22700</v>
      </c>
      <c r="F36" s="12">
        <f t="shared" ref="F36:G36" si="3">SUM(F37:F40)</f>
        <v>22700</v>
      </c>
      <c r="G36" s="12">
        <f t="shared" si="3"/>
        <v>22700</v>
      </c>
    </row>
    <row r="37" spans="1:7" x14ac:dyDescent="0.25">
      <c r="A37" s="5" t="s">
        <v>8</v>
      </c>
      <c r="B37" s="1" t="s">
        <v>24</v>
      </c>
      <c r="C37" s="3">
        <v>26991</v>
      </c>
      <c r="D37" s="3">
        <v>11600</v>
      </c>
      <c r="E37" s="3">
        <v>11600</v>
      </c>
      <c r="F37" s="3">
        <v>11600</v>
      </c>
      <c r="G37" s="3">
        <v>11600</v>
      </c>
    </row>
    <row r="38" spans="1:7" x14ac:dyDescent="0.25">
      <c r="A38" s="5" t="s">
        <v>13</v>
      </c>
      <c r="B38" s="1" t="s">
        <v>23</v>
      </c>
      <c r="C38" s="3">
        <v>4703</v>
      </c>
      <c r="D38" s="3">
        <v>12211</v>
      </c>
      <c r="E38" s="3">
        <v>10150</v>
      </c>
      <c r="F38" s="3">
        <v>10150</v>
      </c>
      <c r="G38" s="3">
        <v>10150</v>
      </c>
    </row>
    <row r="39" spans="1:7" x14ac:dyDescent="0.25">
      <c r="A39" s="5" t="s">
        <v>14</v>
      </c>
      <c r="B39" s="1" t="s">
        <v>25</v>
      </c>
      <c r="C39" s="3">
        <v>15</v>
      </c>
      <c r="D39" s="3">
        <v>50</v>
      </c>
      <c r="E39" s="3">
        <v>50</v>
      </c>
      <c r="F39" s="3">
        <v>50</v>
      </c>
      <c r="G39" s="3">
        <v>50</v>
      </c>
    </row>
    <row r="40" spans="1:7" x14ac:dyDescent="0.25">
      <c r="A40" s="5">
        <v>36</v>
      </c>
      <c r="B40" s="1"/>
      <c r="C40" s="3">
        <v>3172</v>
      </c>
      <c r="D40" s="3">
        <v>2000</v>
      </c>
      <c r="E40" s="3">
        <v>900</v>
      </c>
      <c r="F40" s="3">
        <v>900</v>
      </c>
      <c r="G40" s="3">
        <v>900</v>
      </c>
    </row>
    <row r="41" spans="1:7" x14ac:dyDescent="0.25">
      <c r="A41" s="5">
        <v>38</v>
      </c>
      <c r="B41" s="1"/>
      <c r="C41" s="3">
        <v>900</v>
      </c>
      <c r="D41" s="3"/>
      <c r="E41" s="3"/>
      <c r="F41" s="3"/>
      <c r="G41" s="3"/>
    </row>
    <row r="42" spans="1:7" x14ac:dyDescent="0.25">
      <c r="A42" s="5">
        <v>4</v>
      </c>
      <c r="B42" s="1"/>
      <c r="C42" s="3"/>
      <c r="D42" s="3">
        <f>SUM(D43:D44)</f>
        <v>7850</v>
      </c>
      <c r="E42" s="12">
        <f>SUM(E43:E44)</f>
        <v>7900</v>
      </c>
      <c r="F42" s="12">
        <f t="shared" ref="F42:G42" si="4">SUM(F43:F44)</f>
        <v>7900</v>
      </c>
      <c r="G42" s="12">
        <f t="shared" si="4"/>
        <v>7900</v>
      </c>
    </row>
    <row r="43" spans="1:7" x14ac:dyDescent="0.25">
      <c r="A43" s="11">
        <v>41</v>
      </c>
      <c r="B43" s="1"/>
      <c r="C43" s="3"/>
      <c r="D43" s="3">
        <v>250</v>
      </c>
      <c r="E43" s="3">
        <v>250</v>
      </c>
      <c r="F43" s="3">
        <v>250</v>
      </c>
      <c r="G43" s="3">
        <v>250</v>
      </c>
    </row>
    <row r="44" spans="1:7" x14ac:dyDescent="0.25">
      <c r="A44" s="11">
        <v>42</v>
      </c>
      <c r="B44" s="1"/>
      <c r="C44" s="3"/>
      <c r="D44" s="3">
        <v>7600</v>
      </c>
      <c r="E44" s="3">
        <v>7650</v>
      </c>
      <c r="F44" s="3">
        <v>7650</v>
      </c>
      <c r="G44" s="3">
        <v>7650</v>
      </c>
    </row>
    <row r="45" spans="1:7" x14ac:dyDescent="0.25">
      <c r="A45" s="16" t="s">
        <v>2</v>
      </c>
      <c r="B45" s="17" t="s">
        <v>3</v>
      </c>
      <c r="C45" s="18">
        <v>536537</v>
      </c>
      <c r="D45" s="18">
        <f>D46+D53</f>
        <v>652892</v>
      </c>
      <c r="E45" s="18">
        <v>636266</v>
      </c>
      <c r="F45" s="18">
        <v>666266</v>
      </c>
      <c r="G45" s="18">
        <v>666266</v>
      </c>
    </row>
    <row r="46" spans="1:7" x14ac:dyDescent="0.25">
      <c r="A46" s="2">
        <v>3</v>
      </c>
      <c r="B46" s="1" t="s">
        <v>37</v>
      </c>
      <c r="C46" s="12">
        <f>SUM(C47:C52)</f>
        <v>476890</v>
      </c>
      <c r="D46" s="3">
        <f>SUM(D47:D52)</f>
        <v>582150</v>
      </c>
      <c r="E46" s="3">
        <f t="shared" ref="E46:G46" si="5">SUM(E47:E52)</f>
        <v>606846</v>
      </c>
      <c r="F46" s="3">
        <f t="shared" si="5"/>
        <v>634116</v>
      </c>
      <c r="G46" s="3">
        <f t="shared" si="5"/>
        <v>362916</v>
      </c>
    </row>
    <row r="47" spans="1:7" x14ac:dyDescent="0.25">
      <c r="A47" s="5" t="s">
        <v>8</v>
      </c>
      <c r="B47" s="1" t="s">
        <v>24</v>
      </c>
      <c r="C47" s="3">
        <v>218316</v>
      </c>
      <c r="D47" s="3">
        <v>222800</v>
      </c>
      <c r="E47" s="3">
        <v>261200</v>
      </c>
      <c r="F47" s="3">
        <v>271200</v>
      </c>
      <c r="G47" s="3"/>
    </row>
    <row r="48" spans="1:7" x14ac:dyDescent="0.25">
      <c r="A48" s="5" t="s">
        <v>13</v>
      </c>
      <c r="B48" s="1" t="s">
        <v>23</v>
      </c>
      <c r="C48" s="3">
        <v>223572</v>
      </c>
      <c r="D48" s="3">
        <v>334430</v>
      </c>
      <c r="E48" s="3">
        <v>308866</v>
      </c>
      <c r="F48" s="3">
        <v>326136</v>
      </c>
      <c r="G48" s="3">
        <v>326136</v>
      </c>
    </row>
    <row r="49" spans="1:7" x14ac:dyDescent="0.25">
      <c r="A49" s="5" t="s">
        <v>14</v>
      </c>
      <c r="B49" s="1" t="s">
        <v>25</v>
      </c>
      <c r="C49" s="3">
        <v>2116</v>
      </c>
      <c r="D49" s="3">
        <v>1960</v>
      </c>
      <c r="E49" s="3">
        <v>2780</v>
      </c>
      <c r="F49" s="3">
        <v>2780</v>
      </c>
      <c r="G49" s="3">
        <v>2780</v>
      </c>
    </row>
    <row r="50" spans="1:7" x14ac:dyDescent="0.25">
      <c r="A50" s="5">
        <v>36</v>
      </c>
      <c r="B50" s="1"/>
      <c r="C50" s="3">
        <v>24928</v>
      </c>
      <c r="D50" s="3">
        <v>21160</v>
      </c>
      <c r="E50" s="3">
        <v>25000</v>
      </c>
      <c r="F50" s="3">
        <v>25000</v>
      </c>
      <c r="G50" s="3">
        <v>25000</v>
      </c>
    </row>
    <row r="51" spans="1:7" x14ac:dyDescent="0.25">
      <c r="A51" s="5" t="s">
        <v>15</v>
      </c>
      <c r="B51" s="1" t="s">
        <v>26</v>
      </c>
      <c r="C51" s="3">
        <v>6738</v>
      </c>
      <c r="D51" s="3">
        <v>1500</v>
      </c>
      <c r="E51" s="3">
        <v>4000</v>
      </c>
      <c r="F51" s="3">
        <v>4000</v>
      </c>
      <c r="G51" s="3">
        <v>4000</v>
      </c>
    </row>
    <row r="52" spans="1:7" x14ac:dyDescent="0.25">
      <c r="A52" s="5">
        <v>38</v>
      </c>
      <c r="B52" s="1"/>
      <c r="C52" s="3">
        <v>1220</v>
      </c>
      <c r="D52" s="3">
        <v>300</v>
      </c>
      <c r="E52" s="3">
        <v>5000</v>
      </c>
      <c r="F52" s="3">
        <v>5000</v>
      </c>
      <c r="G52" s="3">
        <v>5000</v>
      </c>
    </row>
    <row r="53" spans="1:7" x14ac:dyDescent="0.25">
      <c r="A53" s="2">
        <v>4</v>
      </c>
      <c r="B53" s="1" t="s">
        <v>39</v>
      </c>
      <c r="C53" s="12">
        <f>SUM(C54:C55)</f>
        <v>59647</v>
      </c>
      <c r="D53" s="12">
        <f t="shared" ref="D53:G53" si="6">SUM(D54:D55)</f>
        <v>70742</v>
      </c>
      <c r="E53" s="12">
        <f t="shared" si="6"/>
        <v>32150</v>
      </c>
      <c r="F53" s="12">
        <f t="shared" si="6"/>
        <v>32150</v>
      </c>
      <c r="G53" s="12">
        <f t="shared" si="6"/>
        <v>32150</v>
      </c>
    </row>
    <row r="54" spans="1:7" x14ac:dyDescent="0.25">
      <c r="A54" s="2">
        <v>41</v>
      </c>
      <c r="B54" s="1"/>
      <c r="C54" s="3">
        <v>18750</v>
      </c>
      <c r="D54" s="3">
        <v>350</v>
      </c>
      <c r="E54" s="3">
        <v>3250</v>
      </c>
      <c r="F54" s="3">
        <v>3250</v>
      </c>
      <c r="G54" s="3">
        <v>3250</v>
      </c>
    </row>
    <row r="55" spans="1:7" x14ac:dyDescent="0.25">
      <c r="A55" s="5" t="s">
        <v>17</v>
      </c>
      <c r="B55" s="1" t="s">
        <v>27</v>
      </c>
      <c r="C55" s="3">
        <v>40897</v>
      </c>
      <c r="D55" s="3">
        <v>70392</v>
      </c>
      <c r="E55" s="3">
        <v>28900</v>
      </c>
      <c r="F55" s="3">
        <v>28900</v>
      </c>
      <c r="G55" s="3">
        <v>28900</v>
      </c>
    </row>
    <row r="56" spans="1:7" x14ac:dyDescent="0.25">
      <c r="A56" s="16" t="s">
        <v>4</v>
      </c>
      <c r="B56" s="17" t="s">
        <v>5</v>
      </c>
      <c r="C56" s="18">
        <v>318487</v>
      </c>
      <c r="D56" s="18">
        <f>D57</f>
        <v>78525</v>
      </c>
      <c r="E56" s="18">
        <v>48000</v>
      </c>
      <c r="F56" s="18">
        <v>31300</v>
      </c>
      <c r="G56" s="18">
        <v>4528</v>
      </c>
    </row>
    <row r="57" spans="1:7" x14ac:dyDescent="0.25">
      <c r="A57" s="2">
        <v>3</v>
      </c>
      <c r="B57" s="1" t="s">
        <v>37</v>
      </c>
      <c r="C57" s="3">
        <f>SUM(C58:C64)</f>
        <v>318487</v>
      </c>
      <c r="D57" s="3">
        <f>SUM(D58:D62)</f>
        <v>78525</v>
      </c>
      <c r="E57" s="3"/>
      <c r="F57" s="3"/>
      <c r="G57" s="3"/>
    </row>
    <row r="58" spans="1:7" x14ac:dyDescent="0.25">
      <c r="A58" s="5" t="s">
        <v>8</v>
      </c>
      <c r="B58" s="1" t="s">
        <v>24</v>
      </c>
      <c r="C58" s="3">
        <v>42900</v>
      </c>
      <c r="D58" s="3">
        <v>11120</v>
      </c>
      <c r="E58" s="3">
        <v>35000</v>
      </c>
      <c r="F58" s="3">
        <v>11500</v>
      </c>
      <c r="G58" s="3">
        <v>4528</v>
      </c>
    </row>
    <row r="59" spans="1:7" x14ac:dyDescent="0.25">
      <c r="A59" s="5" t="s">
        <v>13</v>
      </c>
      <c r="B59" s="1" t="s">
        <v>23</v>
      </c>
      <c r="C59" s="3">
        <v>15525</v>
      </c>
      <c r="D59" s="3">
        <v>14735</v>
      </c>
      <c r="E59" s="3">
        <v>12700</v>
      </c>
      <c r="F59" s="3">
        <v>19500</v>
      </c>
      <c r="G59" s="3"/>
    </row>
    <row r="60" spans="1:7" x14ac:dyDescent="0.25">
      <c r="A60" s="5" t="s">
        <v>14</v>
      </c>
      <c r="B60" s="1" t="s">
        <v>25</v>
      </c>
      <c r="C60" s="3">
        <v>271</v>
      </c>
      <c r="D60" s="3">
        <v>70</v>
      </c>
      <c r="E60" s="3">
        <v>300</v>
      </c>
      <c r="F60" s="3">
        <v>300</v>
      </c>
      <c r="G60" s="3"/>
    </row>
    <row r="61" spans="1:7" x14ac:dyDescent="0.25">
      <c r="A61" s="5" t="s">
        <v>21</v>
      </c>
      <c r="B61" s="1" t="s">
        <v>31</v>
      </c>
      <c r="C61" s="3"/>
      <c r="D61" s="3"/>
      <c r="E61" s="3"/>
      <c r="F61" s="3"/>
      <c r="G61" s="3"/>
    </row>
    <row r="62" spans="1:7" x14ac:dyDescent="0.25">
      <c r="A62" s="5" t="s">
        <v>20</v>
      </c>
      <c r="B62" s="1" t="s">
        <v>29</v>
      </c>
      <c r="C62" s="3">
        <v>259791</v>
      </c>
      <c r="D62" s="3">
        <v>52600</v>
      </c>
      <c r="E62" s="3"/>
      <c r="F62" s="3"/>
      <c r="G62" s="3"/>
    </row>
    <row r="63" spans="1:7" x14ac:dyDescent="0.25">
      <c r="A63" s="5" t="s">
        <v>15</v>
      </c>
      <c r="B63" s="1" t="s">
        <v>26</v>
      </c>
      <c r="C63" s="3"/>
      <c r="D63" s="3"/>
      <c r="E63" s="3"/>
      <c r="F63" s="3"/>
      <c r="G63" s="3"/>
    </row>
    <row r="64" spans="1:7" x14ac:dyDescent="0.25">
      <c r="A64" s="5" t="s">
        <v>18</v>
      </c>
      <c r="B64" s="1" t="s">
        <v>30</v>
      </c>
      <c r="C64" s="3"/>
      <c r="D64" s="3"/>
      <c r="E64" s="3"/>
      <c r="F64" s="3"/>
      <c r="G64" s="3"/>
    </row>
    <row r="65" spans="1:7" x14ac:dyDescent="0.25">
      <c r="A65" s="2">
        <v>4</v>
      </c>
      <c r="B65" s="1" t="s">
        <v>39</v>
      </c>
      <c r="C65" s="3"/>
      <c r="D65" s="3"/>
      <c r="E65" s="3"/>
      <c r="F65" s="3"/>
      <c r="G65" s="3"/>
    </row>
    <row r="66" spans="1:7" x14ac:dyDescent="0.25">
      <c r="A66" s="5" t="s">
        <v>16</v>
      </c>
      <c r="B66" s="1" t="s">
        <v>33</v>
      </c>
      <c r="C66" s="3"/>
      <c r="D66" s="3"/>
      <c r="E66" s="3"/>
      <c r="F66" s="3"/>
      <c r="G66" s="3"/>
    </row>
    <row r="67" spans="1:7" x14ac:dyDescent="0.25">
      <c r="A67" s="5" t="s">
        <v>17</v>
      </c>
      <c r="B67" s="1" t="s">
        <v>27</v>
      </c>
      <c r="C67" s="3"/>
      <c r="D67" s="3"/>
      <c r="E67" s="3"/>
      <c r="F67" s="3"/>
      <c r="G67" s="3"/>
    </row>
    <row r="68" spans="1:7" x14ac:dyDescent="0.25">
      <c r="A68" s="5" t="s">
        <v>19</v>
      </c>
      <c r="B68" s="1" t="s">
        <v>28</v>
      </c>
      <c r="C68" s="3"/>
      <c r="D68" s="3"/>
      <c r="E68" s="3"/>
      <c r="F68" s="3"/>
      <c r="G68" s="3"/>
    </row>
    <row r="69" spans="1:7" x14ac:dyDescent="0.25">
      <c r="A69" s="16" t="s">
        <v>32</v>
      </c>
      <c r="B69" s="17" t="s">
        <v>6</v>
      </c>
      <c r="C69" s="18">
        <v>85959</v>
      </c>
      <c r="D69" s="18">
        <v>95009</v>
      </c>
      <c r="E69" s="18">
        <v>53600</v>
      </c>
      <c r="F69" s="18">
        <v>16400</v>
      </c>
      <c r="G69" s="18">
        <v>0</v>
      </c>
    </row>
    <row r="70" spans="1:7" x14ac:dyDescent="0.25">
      <c r="A70" s="2">
        <v>3</v>
      </c>
      <c r="B70" s="1" t="s">
        <v>37</v>
      </c>
      <c r="C70" s="3">
        <f>SUM(C71:C77)</f>
        <v>85959</v>
      </c>
      <c r="D70" s="3">
        <v>38239</v>
      </c>
      <c r="E70" s="3"/>
      <c r="F70" s="3"/>
      <c r="G70" s="3"/>
    </row>
    <row r="71" spans="1:7" x14ac:dyDescent="0.25">
      <c r="A71" s="5" t="s">
        <v>8</v>
      </c>
      <c r="B71" s="1" t="s">
        <v>24</v>
      </c>
      <c r="C71" s="3">
        <v>2600</v>
      </c>
      <c r="D71" s="3">
        <v>7560</v>
      </c>
      <c r="E71" s="3">
        <v>29200</v>
      </c>
      <c r="F71" s="3">
        <v>11600</v>
      </c>
      <c r="G71" s="3"/>
    </row>
    <row r="72" spans="1:7" x14ac:dyDescent="0.25">
      <c r="A72" s="5" t="s">
        <v>13</v>
      </c>
      <c r="B72" s="1" t="s">
        <v>23</v>
      </c>
      <c r="C72" s="3">
        <v>38318</v>
      </c>
      <c r="D72" s="3">
        <v>40580</v>
      </c>
      <c r="E72" s="3">
        <v>21900</v>
      </c>
      <c r="F72" s="3">
        <v>4800</v>
      </c>
      <c r="G72" s="3"/>
    </row>
    <row r="73" spans="1:7" x14ac:dyDescent="0.25">
      <c r="A73" s="5" t="s">
        <v>14</v>
      </c>
      <c r="B73" s="1" t="s">
        <v>25</v>
      </c>
      <c r="C73" s="3">
        <v>89</v>
      </c>
      <c r="D73" s="3">
        <v>130</v>
      </c>
      <c r="E73" s="3">
        <v>200</v>
      </c>
      <c r="F73" s="3"/>
      <c r="G73" s="3"/>
    </row>
    <row r="74" spans="1:7" x14ac:dyDescent="0.25">
      <c r="A74" s="5">
        <v>35</v>
      </c>
      <c r="B74" s="1"/>
      <c r="C74" s="3">
        <v>2800</v>
      </c>
      <c r="D74" s="3">
        <v>2800</v>
      </c>
      <c r="E74" s="3"/>
      <c r="F74" s="3"/>
      <c r="G74" s="3"/>
    </row>
    <row r="75" spans="1:7" x14ac:dyDescent="0.25">
      <c r="A75" s="5" t="s">
        <v>20</v>
      </c>
      <c r="B75" s="1" t="s">
        <v>29</v>
      </c>
      <c r="C75" s="3">
        <v>42152</v>
      </c>
      <c r="D75" s="3"/>
      <c r="E75" s="3"/>
      <c r="F75" s="3"/>
      <c r="G75" s="3"/>
    </row>
    <row r="76" spans="1:7" x14ac:dyDescent="0.25">
      <c r="A76" s="5" t="s">
        <v>15</v>
      </c>
      <c r="B76" s="1" t="s">
        <v>26</v>
      </c>
      <c r="C76" s="3"/>
      <c r="D76" s="3"/>
      <c r="E76" s="3">
        <v>300</v>
      </c>
      <c r="F76" s="3"/>
      <c r="G76" s="3"/>
    </row>
    <row r="77" spans="1:7" x14ac:dyDescent="0.25">
      <c r="A77" s="5" t="s">
        <v>18</v>
      </c>
      <c r="B77" s="1" t="s">
        <v>30</v>
      </c>
      <c r="C77" s="3"/>
      <c r="D77" s="3"/>
      <c r="E77" s="3"/>
      <c r="F77" s="3"/>
      <c r="G77" s="3"/>
    </row>
    <row r="78" spans="1:7" x14ac:dyDescent="0.25">
      <c r="A78" s="2">
        <v>4</v>
      </c>
      <c r="B78" s="1" t="s">
        <v>39</v>
      </c>
      <c r="C78" s="3"/>
      <c r="D78" s="3">
        <f>SUM(D79:D81)</f>
        <v>43939</v>
      </c>
      <c r="E78" s="3"/>
      <c r="F78" s="3"/>
      <c r="G78" s="3"/>
    </row>
    <row r="79" spans="1:7" x14ac:dyDescent="0.25">
      <c r="A79" s="5" t="s">
        <v>16</v>
      </c>
      <c r="B79" s="1" t="s">
        <v>33</v>
      </c>
      <c r="C79" s="3"/>
      <c r="D79" s="3"/>
      <c r="E79" s="3"/>
      <c r="F79" s="3"/>
      <c r="G79" s="3"/>
    </row>
    <row r="80" spans="1:7" x14ac:dyDescent="0.25">
      <c r="A80" s="5" t="s">
        <v>17</v>
      </c>
      <c r="B80" s="1" t="s">
        <v>27</v>
      </c>
      <c r="C80" s="3"/>
      <c r="D80" s="3">
        <v>43939</v>
      </c>
      <c r="E80" s="3">
        <v>2000</v>
      </c>
      <c r="F80" s="3"/>
      <c r="G80" s="3"/>
    </row>
    <row r="81" spans="1:7" x14ac:dyDescent="0.25">
      <c r="A81" s="5" t="s">
        <v>19</v>
      </c>
      <c r="B81" s="1" t="s">
        <v>28</v>
      </c>
      <c r="C81" s="3"/>
      <c r="D81" s="3"/>
      <c r="E81" s="3"/>
      <c r="F81" s="3"/>
      <c r="G81" s="3"/>
    </row>
    <row r="82" spans="1:7" x14ac:dyDescent="0.25">
      <c r="A82" s="16" t="s">
        <v>36</v>
      </c>
      <c r="B82" s="17" t="s">
        <v>7</v>
      </c>
      <c r="C82" s="18">
        <v>4419</v>
      </c>
      <c r="D82" s="18">
        <v>9350</v>
      </c>
      <c r="E82" s="18">
        <v>8300</v>
      </c>
      <c r="F82" s="18">
        <v>6000</v>
      </c>
      <c r="G82" s="18">
        <v>3680</v>
      </c>
    </row>
    <row r="83" spans="1:7" x14ac:dyDescent="0.25">
      <c r="A83" s="2">
        <v>3</v>
      </c>
      <c r="B83" s="1" t="s">
        <v>37</v>
      </c>
      <c r="C83" s="3"/>
      <c r="D83" s="3"/>
      <c r="E83" s="3"/>
      <c r="F83" s="3"/>
      <c r="G83" s="3"/>
    </row>
    <row r="84" spans="1:7" x14ac:dyDescent="0.25">
      <c r="A84" s="5" t="s">
        <v>8</v>
      </c>
      <c r="B84" s="1" t="s">
        <v>24</v>
      </c>
      <c r="C84" s="3"/>
      <c r="D84" s="3"/>
      <c r="E84" s="3">
        <v>3600</v>
      </c>
      <c r="F84" s="3">
        <v>2700</v>
      </c>
      <c r="G84" s="3">
        <v>2200</v>
      </c>
    </row>
    <row r="85" spans="1:7" x14ac:dyDescent="0.25">
      <c r="A85" s="5" t="s">
        <v>13</v>
      </c>
      <c r="B85" s="1" t="s">
        <v>23</v>
      </c>
      <c r="C85" s="3">
        <v>4419</v>
      </c>
      <c r="D85" s="3">
        <v>9350</v>
      </c>
      <c r="E85" s="3">
        <v>4700</v>
      </c>
      <c r="F85" s="3">
        <v>3300</v>
      </c>
      <c r="G85" s="3">
        <v>1480</v>
      </c>
    </row>
    <row r="86" spans="1:7" x14ac:dyDescent="0.25">
      <c r="A86" s="5" t="s">
        <v>14</v>
      </c>
      <c r="B86" s="1" t="s">
        <v>25</v>
      </c>
      <c r="C86" s="3"/>
      <c r="D86" s="3"/>
      <c r="E86" s="3"/>
      <c r="F86" s="3"/>
      <c r="G86" s="3"/>
    </row>
    <row r="87" spans="1:7" x14ac:dyDescent="0.25">
      <c r="A87" s="2">
        <v>4</v>
      </c>
      <c r="B87" s="1" t="s">
        <v>39</v>
      </c>
      <c r="C87" s="3"/>
      <c r="D87" s="3"/>
      <c r="E87" s="3"/>
      <c r="F87" s="3"/>
      <c r="G87" s="3"/>
    </row>
    <row r="88" spans="1:7" x14ac:dyDescent="0.25">
      <c r="A88" s="5" t="s">
        <v>16</v>
      </c>
      <c r="B88" s="1" t="s">
        <v>33</v>
      </c>
      <c r="C88" s="3"/>
      <c r="D88" s="3"/>
      <c r="E88" s="3"/>
      <c r="F88" s="3"/>
      <c r="G88" s="3"/>
    </row>
    <row r="89" spans="1:7" x14ac:dyDescent="0.25">
      <c r="A89" s="5" t="s">
        <v>17</v>
      </c>
      <c r="B89" s="1" t="s">
        <v>27</v>
      </c>
      <c r="C89" s="3"/>
      <c r="D89" s="3"/>
      <c r="E89" s="3"/>
      <c r="F89" s="3"/>
      <c r="G89" s="3"/>
    </row>
    <row r="90" spans="1:7" x14ac:dyDescent="0.25">
      <c r="A90" s="5" t="s">
        <v>19</v>
      </c>
      <c r="B90" s="1" t="s">
        <v>28</v>
      </c>
      <c r="C90" s="3"/>
      <c r="D90" s="3"/>
      <c r="E90" s="3"/>
      <c r="F90" s="3"/>
      <c r="G90" s="3"/>
    </row>
    <row r="91" spans="1:7" x14ac:dyDescent="0.25">
      <c r="A91" s="42" t="s">
        <v>47</v>
      </c>
      <c r="B91" s="43" t="s">
        <v>50</v>
      </c>
      <c r="C91" s="44">
        <v>15569</v>
      </c>
      <c r="D91" s="44">
        <f>D92</f>
        <v>67618</v>
      </c>
      <c r="E91" s="44">
        <v>140576</v>
      </c>
      <c r="F91" s="44">
        <v>64446</v>
      </c>
      <c r="G91" s="44">
        <v>41788</v>
      </c>
    </row>
    <row r="92" spans="1:7" x14ac:dyDescent="0.25">
      <c r="A92" s="13">
        <v>581</v>
      </c>
      <c r="B92" s="14" t="s">
        <v>46</v>
      </c>
      <c r="C92" s="12">
        <v>15569</v>
      </c>
      <c r="D92" s="12">
        <v>67618</v>
      </c>
      <c r="E92" s="12">
        <v>140575</v>
      </c>
      <c r="F92" s="12">
        <v>64446</v>
      </c>
      <c r="G92" s="12">
        <v>41788</v>
      </c>
    </row>
    <row r="93" spans="1:7" x14ac:dyDescent="0.25">
      <c r="A93" s="2">
        <v>3</v>
      </c>
      <c r="B93" s="1" t="s">
        <v>37</v>
      </c>
      <c r="C93" s="3"/>
      <c r="D93" s="3"/>
      <c r="E93" s="3"/>
      <c r="F93" s="3"/>
      <c r="G93" s="3"/>
    </row>
    <row r="94" spans="1:7" x14ac:dyDescent="0.25">
      <c r="A94" s="5" t="s">
        <v>8</v>
      </c>
      <c r="B94" s="1" t="s">
        <v>24</v>
      </c>
      <c r="C94" s="3"/>
      <c r="D94" s="3"/>
      <c r="E94" s="3"/>
      <c r="F94" s="3"/>
      <c r="G94" s="3"/>
    </row>
    <row r="95" spans="1:7" x14ac:dyDescent="0.25">
      <c r="A95" s="5" t="s">
        <v>13</v>
      </c>
      <c r="B95" s="1" t="s">
        <v>23</v>
      </c>
      <c r="C95" s="3"/>
      <c r="D95" s="3"/>
      <c r="E95" s="3">
        <v>120575</v>
      </c>
      <c r="F95" s="3">
        <v>54446</v>
      </c>
      <c r="G95" s="3">
        <v>33788</v>
      </c>
    </row>
    <row r="96" spans="1:7" x14ac:dyDescent="0.25">
      <c r="A96" s="5" t="s">
        <v>14</v>
      </c>
      <c r="B96" s="1" t="s">
        <v>25</v>
      </c>
      <c r="C96" s="3"/>
      <c r="D96" s="3"/>
      <c r="E96" s="3"/>
      <c r="F96" s="3"/>
      <c r="G96" s="3"/>
    </row>
    <row r="97" spans="1:7" x14ac:dyDescent="0.25">
      <c r="A97" s="5" t="s">
        <v>15</v>
      </c>
      <c r="B97" s="1" t="s">
        <v>26</v>
      </c>
      <c r="C97" s="3"/>
      <c r="D97" s="3"/>
      <c r="E97" s="3"/>
      <c r="F97" s="3"/>
      <c r="G97" s="3"/>
    </row>
    <row r="98" spans="1:7" x14ac:dyDescent="0.25">
      <c r="A98" s="5" t="s">
        <v>18</v>
      </c>
      <c r="B98" s="1" t="s">
        <v>30</v>
      </c>
      <c r="C98" s="3"/>
      <c r="D98" s="3"/>
      <c r="E98" s="3"/>
      <c r="F98" s="3"/>
      <c r="G98" s="3"/>
    </row>
    <row r="99" spans="1:7" x14ac:dyDescent="0.25">
      <c r="A99" s="2">
        <v>4</v>
      </c>
      <c r="B99" s="1" t="s">
        <v>39</v>
      </c>
      <c r="C99" s="3"/>
      <c r="D99" s="3"/>
      <c r="E99" s="3"/>
      <c r="F99" s="3"/>
      <c r="G99" s="3"/>
    </row>
    <row r="100" spans="1:7" x14ac:dyDescent="0.25">
      <c r="A100" s="5" t="s">
        <v>16</v>
      </c>
      <c r="B100" s="1" t="s">
        <v>33</v>
      </c>
      <c r="C100" s="3"/>
      <c r="D100" s="3"/>
      <c r="E100" s="3"/>
      <c r="F100" s="3"/>
      <c r="G100" s="3"/>
    </row>
    <row r="101" spans="1:7" x14ac:dyDescent="0.25">
      <c r="A101" s="5" t="s">
        <v>17</v>
      </c>
      <c r="B101" s="1" t="s">
        <v>27</v>
      </c>
      <c r="C101" s="3"/>
      <c r="D101" s="3"/>
      <c r="E101" s="3">
        <v>20000</v>
      </c>
      <c r="F101" s="3">
        <v>10000</v>
      </c>
      <c r="G101" s="3">
        <v>8000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FAKULTET ZDRAVSTVENIH STUDIJA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Vanja Župan</cp:lastModifiedBy>
  <cp:lastPrinted>2025-12-15T08:46:39Z</cp:lastPrinted>
  <dcterms:created xsi:type="dcterms:W3CDTF">2022-10-31T10:11:38Z</dcterms:created>
  <dcterms:modified xsi:type="dcterms:W3CDTF">2025-12-15T11:11:38Z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